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but\Desktop\"/>
    </mc:Choice>
  </mc:AlternateContent>
  <xr:revisionPtr revIDLastSave="0" documentId="13_ncr:1_{2211F647-065E-4368-BD63-75B4E941D936}" xr6:coauthVersionLast="47" xr6:coauthVersionMax="47" xr10:uidLastSave="{00000000-0000-0000-0000-000000000000}"/>
  <bookViews>
    <workbookView xWindow="312" yWindow="180" windowWidth="22416" windowHeight="11844" xr2:uid="{00000000-000D-0000-FFFF-FFFF00000000}"/>
  </bookViews>
  <sheets>
    <sheet name="2×2" sheetId="1" r:id="rId1"/>
    <sheet name="2×5" sheetId="3" r:id="rId2"/>
    <sheet name="2×7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3" l="1"/>
  <c r="G12" i="3"/>
  <c r="F12" i="3"/>
  <c r="E12" i="3"/>
  <c r="D12" i="3"/>
  <c r="C12" i="3"/>
  <c r="G11" i="3"/>
  <c r="F11" i="3"/>
  <c r="E11" i="3"/>
  <c r="D11" i="3"/>
  <c r="C11" i="3"/>
  <c r="G6" i="3"/>
  <c r="F6" i="3"/>
  <c r="E6" i="3"/>
  <c r="D6" i="3"/>
  <c r="C6" i="3"/>
  <c r="H5" i="3"/>
  <c r="H4" i="3"/>
  <c r="AC13" i="2"/>
  <c r="T12" i="2"/>
  <c r="T13" i="2"/>
  <c r="T11" i="2"/>
  <c r="D11" i="2"/>
  <c r="E11" i="2"/>
  <c r="F11" i="2"/>
  <c r="G11" i="2"/>
  <c r="H11" i="2"/>
  <c r="D12" i="2"/>
  <c r="E12" i="2"/>
  <c r="F12" i="2"/>
  <c r="G12" i="2"/>
  <c r="H12" i="2"/>
  <c r="D6" i="2"/>
  <c r="E6" i="2"/>
  <c r="F6" i="2"/>
  <c r="G6" i="2"/>
  <c r="H6" i="2"/>
  <c r="I6" i="2"/>
  <c r="E13" i="3" l="1"/>
  <c r="H11" i="3"/>
  <c r="G13" i="3"/>
  <c r="H6" i="3"/>
  <c r="D13" i="3"/>
  <c r="H12" i="3"/>
  <c r="F13" i="3"/>
  <c r="C13" i="3"/>
  <c r="H13" i="2"/>
  <c r="G13" i="2"/>
  <c r="D13" i="2"/>
  <c r="E13" i="2"/>
  <c r="F13" i="2"/>
  <c r="H13" i="3" l="1"/>
  <c r="G14" i="3" s="1"/>
  <c r="F14" i="3" l="1"/>
  <c r="C14" i="3"/>
  <c r="I12" i="3"/>
  <c r="D14" i="3"/>
  <c r="I11" i="3"/>
  <c r="O11" i="3" s="1"/>
  <c r="E14" i="3"/>
  <c r="M12" i="3" s="1"/>
  <c r="T12" i="3" s="1"/>
  <c r="M11" i="3" l="1"/>
  <c r="L11" i="3"/>
  <c r="S11" i="3" s="1"/>
  <c r="K11" i="3"/>
  <c r="R11" i="3" s="1"/>
  <c r="H14" i="3"/>
  <c r="I13" i="3"/>
  <c r="K12" i="3"/>
  <c r="L12" i="3"/>
  <c r="S12" i="3" s="1"/>
  <c r="N11" i="3"/>
  <c r="O12" i="3"/>
  <c r="V12" i="3" s="1"/>
  <c r="N12" i="3"/>
  <c r="U12" i="3" s="1"/>
  <c r="V11" i="3"/>
  <c r="M13" i="3"/>
  <c r="T11" i="3"/>
  <c r="T13" i="3" s="1"/>
  <c r="K13" i="3" l="1"/>
  <c r="O13" i="3"/>
  <c r="P11" i="3"/>
  <c r="U11" i="3"/>
  <c r="U13" i="3" s="1"/>
  <c r="N13" i="3"/>
  <c r="S13" i="3"/>
  <c r="P12" i="3"/>
  <c r="R12" i="3"/>
  <c r="R13" i="3" s="1"/>
  <c r="V13" i="3"/>
  <c r="L13" i="3"/>
  <c r="W13" i="3" l="1"/>
  <c r="C8" i="3" s="1"/>
  <c r="P13" i="3"/>
  <c r="C7" i="3" l="1"/>
  <c r="I12" i="2" l="1"/>
  <c r="C12" i="2"/>
  <c r="I11" i="2"/>
  <c r="C11" i="2"/>
  <c r="C6" i="2"/>
  <c r="J5" i="2"/>
  <c r="J4" i="2"/>
  <c r="D13" i="1"/>
  <c r="C13" i="1"/>
  <c r="D12" i="1"/>
  <c r="C12" i="1"/>
  <c r="D6" i="1"/>
  <c r="C6" i="1"/>
  <c r="E5" i="1"/>
  <c r="E4" i="1"/>
  <c r="J6" i="2" l="1"/>
  <c r="J12" i="2"/>
  <c r="J11" i="2"/>
  <c r="C13" i="2"/>
  <c r="I13" i="2"/>
  <c r="E13" i="1"/>
  <c r="D14" i="1"/>
  <c r="E12" i="1"/>
  <c r="E14" i="1" s="1"/>
  <c r="C14" i="1"/>
  <c r="E6" i="1"/>
  <c r="J13" i="2" l="1"/>
  <c r="D15" i="1"/>
  <c r="C15" i="1"/>
  <c r="F13" i="1"/>
  <c r="F12" i="1"/>
  <c r="K11" i="2" l="1"/>
  <c r="D14" i="2"/>
  <c r="H14" i="2"/>
  <c r="G14" i="2"/>
  <c r="F14" i="2"/>
  <c r="E14" i="2"/>
  <c r="K12" i="2"/>
  <c r="C14" i="2"/>
  <c r="I14" i="2"/>
  <c r="I12" i="1"/>
  <c r="E15" i="1"/>
  <c r="I13" i="1"/>
  <c r="H12" i="1"/>
  <c r="F14" i="1"/>
  <c r="H13" i="1"/>
  <c r="J13" i="1" l="1"/>
  <c r="L12" i="1"/>
  <c r="J12" i="1"/>
  <c r="H14" i="1"/>
  <c r="M12" i="1"/>
  <c r="I14" i="1"/>
  <c r="S11" i="2"/>
  <c r="S13" i="2" s="1"/>
  <c r="N11" i="2"/>
  <c r="R11" i="2"/>
  <c r="R13" i="2" s="1"/>
  <c r="Q11" i="2"/>
  <c r="M11" i="2"/>
  <c r="P11" i="2"/>
  <c r="O11" i="2"/>
  <c r="O13" i="2" s="1"/>
  <c r="Q12" i="2"/>
  <c r="Q13" i="2" s="1"/>
  <c r="N12" i="2"/>
  <c r="R12" i="2"/>
  <c r="M12" i="2"/>
  <c r="P12" i="2"/>
  <c r="O12" i="2"/>
  <c r="S12" i="2"/>
  <c r="V11" i="2"/>
  <c r="X11" i="2"/>
  <c r="W11" i="2"/>
  <c r="Y11" i="2"/>
  <c r="AA11" i="2"/>
  <c r="Z11" i="2"/>
  <c r="K13" i="2"/>
  <c r="AA12" i="2"/>
  <c r="Y12" i="2"/>
  <c r="W12" i="2"/>
  <c r="AB11" i="2"/>
  <c r="J14" i="2"/>
  <c r="AB12" i="2"/>
  <c r="M13" i="1"/>
  <c r="M14" i="1" s="1"/>
  <c r="L13" i="1"/>
  <c r="J14" i="1" l="1"/>
  <c r="L14" i="1"/>
  <c r="N14" i="1" s="1"/>
  <c r="C7" i="1" s="1"/>
  <c r="Z12" i="2"/>
  <c r="Z13" i="2" s="1"/>
  <c r="P13" i="2"/>
  <c r="M13" i="2"/>
  <c r="N13" i="2"/>
  <c r="Y13" i="2"/>
  <c r="AA13" i="2"/>
  <c r="W13" i="2"/>
  <c r="V12" i="2"/>
  <c r="V13" i="2" s="1"/>
  <c r="X12" i="2"/>
  <c r="X13" i="2" s="1"/>
  <c r="AB13" i="2"/>
  <c r="O14" i="1" l="1"/>
  <c r="C8" i="1" s="1"/>
  <c r="P14" i="1"/>
  <c r="C9" i="1" s="1"/>
  <c r="C7" i="2" l="1"/>
  <c r="AD13" i="2"/>
  <c r="C8" i="2" s="1"/>
</calcChain>
</file>

<file path=xl/sharedStrings.xml><?xml version="1.0" encoding="utf-8"?>
<sst xmlns="http://schemas.openxmlformats.org/spreadsheetml/2006/main" count="63" uniqueCount="30">
  <si>
    <t>計</t>
    <rPh sb="0" eb="1">
      <t>ケイ</t>
    </rPh>
    <phoneticPr fontId="1"/>
  </si>
  <si>
    <t>期待度数</t>
    <rPh sb="0" eb="4">
      <t>キタイドスウ</t>
    </rPh>
    <phoneticPr fontId="1"/>
  </si>
  <si>
    <t>χ2</t>
    <phoneticPr fontId="1"/>
  </si>
  <si>
    <t>(観測度数－期待度数)**2/期待度数</t>
    <rPh sb="1" eb="5">
      <t>カンソクドスウ</t>
    </rPh>
    <rPh sb="6" eb="10">
      <t>キタイドスウ</t>
    </rPh>
    <rPh sb="15" eb="19">
      <t>キタイドスウ</t>
    </rPh>
    <phoneticPr fontId="1"/>
  </si>
  <si>
    <t>χ2＝</t>
    <phoneticPr fontId="1"/>
  </si>
  <si>
    <t>p＝</t>
    <phoneticPr fontId="1"/>
  </si>
  <si>
    <t>変数2</t>
    <rPh sb="0" eb="2">
      <t>ヘンスウ</t>
    </rPh>
    <phoneticPr fontId="1"/>
  </si>
  <si>
    <t>変数1</t>
    <rPh sb="0" eb="2">
      <t>ヘンスウ</t>
    </rPh>
    <phoneticPr fontId="1"/>
  </si>
  <si>
    <t>にカテゴリーを入れる</t>
    <rPh sb="7" eb="8">
      <t>イ</t>
    </rPh>
    <phoneticPr fontId="1"/>
  </si>
  <si>
    <t>に度数を入れる</t>
    <rPh sb="1" eb="3">
      <t>ドスウ</t>
    </rPh>
    <rPh sb="4" eb="5">
      <t>イ</t>
    </rPh>
    <phoneticPr fontId="1"/>
  </si>
  <si>
    <t>観測度数</t>
    <rPh sb="0" eb="4">
      <t>カンソクドスウ</t>
    </rPh>
    <phoneticPr fontId="1"/>
  </si>
  <si>
    <t>はい</t>
    <phoneticPr fontId="1"/>
  </si>
  <si>
    <t>いいえ</t>
    <phoneticPr fontId="1"/>
  </si>
  <si>
    <t>～50ドル</t>
    <phoneticPr fontId="1"/>
  </si>
  <si>
    <t>50～100ドル</t>
    <phoneticPr fontId="1"/>
  </si>
  <si>
    <t>100～150ドル</t>
    <phoneticPr fontId="1"/>
  </si>
  <si>
    <t>150～200ドル</t>
    <phoneticPr fontId="1"/>
  </si>
  <si>
    <t>200～250ドル</t>
    <phoneticPr fontId="1"/>
  </si>
  <si>
    <t>250～300ドル</t>
    <phoneticPr fontId="1"/>
  </si>
  <si>
    <t>最初の顧客次第</t>
    <rPh sb="0" eb="2">
      <t>サイショ</t>
    </rPh>
    <rPh sb="3" eb="7">
      <t>コキャクシダイ</t>
    </rPh>
    <phoneticPr fontId="1"/>
  </si>
  <si>
    <t>熟達者</t>
    <rPh sb="0" eb="3">
      <t>ジュクタツシャ</t>
    </rPh>
    <phoneticPr fontId="1"/>
  </si>
  <si>
    <t>大学生</t>
    <rPh sb="0" eb="3">
      <t>ダイガクセイ</t>
    </rPh>
    <phoneticPr fontId="1"/>
  </si>
  <si>
    <t>　</t>
    <phoneticPr fontId="1"/>
  </si>
  <si>
    <t>p (自由度6)</t>
    <rPh sb="3" eb="6">
      <t>ジユウド</t>
    </rPh>
    <phoneticPr fontId="1"/>
  </si>
  <si>
    <t>p (自由度1)</t>
    <rPh sb="3" eb="6">
      <t>ジユウド</t>
    </rPh>
    <phoneticPr fontId="1"/>
  </si>
  <si>
    <t>200～300ドル</t>
    <phoneticPr fontId="1"/>
  </si>
  <si>
    <t>～100ドル</t>
    <phoneticPr fontId="1"/>
  </si>
  <si>
    <t>p (自由度4)</t>
    <rPh sb="3" eb="6">
      <t>ジユウド</t>
    </rPh>
    <phoneticPr fontId="1"/>
  </si>
  <si>
    <t>φ</t>
    <phoneticPr fontId="1"/>
  </si>
  <si>
    <t>φ＝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</si>
</sst>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2" borderId="5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3" borderId="3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5"/>
  <sheetViews>
    <sheetView tabSelected="1" workbookViewId="0">
      <selection activeCell="G7" sqref="G7"/>
    </sheetView>
  </sheetViews>
  <sheetFormatPr defaultRowHeight="18" x14ac:dyDescent="0.45"/>
  <cols>
    <col min="2" max="5" width="8.796875" customWidth="1"/>
    <col min="15" max="15" width="13" bestFit="1" customWidth="1"/>
  </cols>
  <sheetData>
    <row r="2" spans="2:16" x14ac:dyDescent="0.45">
      <c r="B2" s="1"/>
      <c r="C2" s="7" t="s">
        <v>6</v>
      </c>
      <c r="D2" s="9"/>
      <c r="E2" s="8"/>
      <c r="G2" s="13"/>
      <c r="H2" t="s">
        <v>8</v>
      </c>
    </row>
    <row r="3" spans="2:16" x14ac:dyDescent="0.45">
      <c r="B3" s="3" t="s">
        <v>7</v>
      </c>
      <c r="C3" s="10" t="s">
        <v>11</v>
      </c>
      <c r="D3" s="11" t="s">
        <v>12</v>
      </c>
      <c r="E3" s="4" t="s">
        <v>0</v>
      </c>
      <c r="G3" s="18"/>
      <c r="H3" t="s">
        <v>9</v>
      </c>
    </row>
    <row r="4" spans="2:16" x14ac:dyDescent="0.45">
      <c r="B4" s="12" t="s">
        <v>11</v>
      </c>
      <c r="C4" s="14">
        <v>562</v>
      </c>
      <c r="D4" s="15">
        <v>325</v>
      </c>
      <c r="E4" s="2">
        <f>SUM(C4:D4)</f>
        <v>887</v>
      </c>
    </row>
    <row r="5" spans="2:16" x14ac:dyDescent="0.45">
      <c r="B5" s="10" t="s">
        <v>12</v>
      </c>
      <c r="C5" s="16">
        <v>368</v>
      </c>
      <c r="D5" s="17">
        <v>404</v>
      </c>
      <c r="E5" s="6">
        <f>SUM(C5:D5)</f>
        <v>772</v>
      </c>
    </row>
    <row r="6" spans="2:16" x14ac:dyDescent="0.45">
      <c r="B6" s="5" t="s">
        <v>0</v>
      </c>
      <c r="C6" s="5">
        <f>SUM(C4:C5)</f>
        <v>930</v>
      </c>
      <c r="D6" s="6">
        <f>SUM(D4:D5)</f>
        <v>729</v>
      </c>
      <c r="E6" s="6">
        <f>SUM(E4:E5)</f>
        <v>1659</v>
      </c>
    </row>
    <row r="7" spans="2:16" x14ac:dyDescent="0.45">
      <c r="B7" s="20" t="s">
        <v>4</v>
      </c>
      <c r="C7" s="24">
        <f>N14</f>
        <v>41.256431545351134</v>
      </c>
      <c r="D7" s="24"/>
    </row>
    <row r="8" spans="2:16" x14ac:dyDescent="0.45">
      <c r="B8" s="20" t="s">
        <v>5</v>
      </c>
      <c r="C8" s="25">
        <f>O14</f>
        <v>1.3351182365200261E-10</v>
      </c>
      <c r="D8" s="25"/>
      <c r="E8" s="19"/>
    </row>
    <row r="9" spans="2:16" x14ac:dyDescent="0.45">
      <c r="B9" s="20" t="s">
        <v>29</v>
      </c>
      <c r="C9" s="25">
        <f>P14</f>
        <v>0.15769671173016581</v>
      </c>
      <c r="D9" s="25"/>
    </row>
    <row r="10" spans="2:16" x14ac:dyDescent="0.45">
      <c r="B10" s="20"/>
      <c r="C10" s="22"/>
      <c r="D10" s="22"/>
    </row>
    <row r="11" spans="2:16" x14ac:dyDescent="0.45">
      <c r="B11" s="19"/>
      <c r="C11" s="19" t="s">
        <v>10</v>
      </c>
      <c r="D11" s="19"/>
      <c r="E11" s="19"/>
      <c r="H11" t="s">
        <v>1</v>
      </c>
      <c r="L11" t="s">
        <v>3</v>
      </c>
    </row>
    <row r="12" spans="2:16" x14ac:dyDescent="0.45">
      <c r="B12" s="19"/>
      <c r="C12" s="1">
        <f>C4</f>
        <v>562</v>
      </c>
      <c r="D12" s="2">
        <f>D4</f>
        <v>325</v>
      </c>
      <c r="E12" s="2">
        <f>SUM(C12:D12)</f>
        <v>887</v>
      </c>
      <c r="F12">
        <f>E12/E14</f>
        <v>0.53465943339361066</v>
      </c>
      <c r="H12" s="1">
        <f>F12*C15*E14</f>
        <v>497.23327305605795</v>
      </c>
      <c r="I12" s="28">
        <f>F12*D15*E14</f>
        <v>389.76672694394216</v>
      </c>
      <c r="J12" s="35">
        <f>SUM(H12:I12)</f>
        <v>887.00000000000011</v>
      </c>
      <c r="L12" s="1">
        <f>POWER(C12-H12, 2)/H12</f>
        <v>8.4361388232324419</v>
      </c>
      <c r="M12" s="2">
        <f>POWER(D12-I12, 2)/I12</f>
        <v>10.762152408238958</v>
      </c>
    </row>
    <row r="13" spans="2:16" x14ac:dyDescent="0.45">
      <c r="B13" s="19"/>
      <c r="C13" s="5">
        <f>C5</f>
        <v>368</v>
      </c>
      <c r="D13" s="6">
        <f>D5</f>
        <v>404</v>
      </c>
      <c r="E13" s="6">
        <f>SUM(C13:D13)</f>
        <v>772</v>
      </c>
      <c r="F13">
        <f>E13/E14</f>
        <v>0.46534056660638939</v>
      </c>
      <c r="H13" s="3">
        <f>F13*C15*E14</f>
        <v>432.76672694394222</v>
      </c>
      <c r="I13" s="19">
        <f>F13*D15*E14</f>
        <v>339.2332730560579</v>
      </c>
      <c r="J13" s="36">
        <f t="shared" ref="J13:J14" si="0">SUM(H13:I13)</f>
        <v>772.00000000000011</v>
      </c>
      <c r="L13" s="5">
        <f>POWER(C13-H13, 2)/H13</f>
        <v>9.6928175339471707</v>
      </c>
      <c r="M13" s="6">
        <f>POWER(D13-I13, 2)/I13</f>
        <v>12.365322779932562</v>
      </c>
      <c r="N13" t="s">
        <v>2</v>
      </c>
      <c r="O13" t="s">
        <v>24</v>
      </c>
      <c r="P13" t="s">
        <v>28</v>
      </c>
    </row>
    <row r="14" spans="2:16" x14ac:dyDescent="0.45">
      <c r="B14" s="19"/>
      <c r="C14" s="5">
        <f>SUM(C12:C13)</f>
        <v>930</v>
      </c>
      <c r="D14" s="6">
        <f>SUM(D12:D13)</f>
        <v>729</v>
      </c>
      <c r="E14" s="6">
        <f>SUM(E12:E13)</f>
        <v>1659</v>
      </c>
      <c r="F14">
        <f>SUM(F12:F13)</f>
        <v>1</v>
      </c>
      <c r="H14" s="7">
        <f>SUM(H12:H13)</f>
        <v>930.00000000000023</v>
      </c>
      <c r="I14" s="9">
        <f>SUM(I12:I13)</f>
        <v>729</v>
      </c>
      <c r="J14" s="37">
        <f t="shared" si="0"/>
        <v>1659.0000000000002</v>
      </c>
      <c r="L14">
        <f>SUM(L12:L13)</f>
        <v>18.128956357179611</v>
      </c>
      <c r="M14">
        <f>SUM(M12:M13)</f>
        <v>23.12747518817152</v>
      </c>
      <c r="N14">
        <f>SUM(L14:M14)</f>
        <v>41.256431545351134</v>
      </c>
      <c r="O14">
        <f>CHIDIST(N14,1)</f>
        <v>1.3351182365200261E-10</v>
      </c>
      <c r="P14">
        <f>SQRT(N14/E14)</f>
        <v>0.15769671173016581</v>
      </c>
    </row>
    <row r="15" spans="2:16" x14ac:dyDescent="0.45">
      <c r="C15">
        <f>C14/E14</f>
        <v>0.56057866184448468</v>
      </c>
      <c r="D15">
        <f>D14/E14</f>
        <v>0.43942133815551537</v>
      </c>
      <c r="E15">
        <f>SUM(C15:D15)</f>
        <v>1</v>
      </c>
    </row>
  </sheetData>
  <mergeCells count="3">
    <mergeCell ref="C9:D9"/>
    <mergeCell ref="C7:D7"/>
    <mergeCell ref="C8:D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8F9B-C92C-44F4-B830-6F90A66EB440}">
  <dimension ref="B2:Y14"/>
  <sheetViews>
    <sheetView workbookViewId="0">
      <selection activeCell="D16" sqref="D16"/>
    </sheetView>
  </sheetViews>
  <sheetFormatPr defaultRowHeight="18" x14ac:dyDescent="0.45"/>
  <cols>
    <col min="2" max="8" width="8.796875" customWidth="1"/>
    <col min="24" max="24" width="13" bestFit="1" customWidth="1"/>
  </cols>
  <sheetData>
    <row r="2" spans="2:25" x14ac:dyDescent="0.45">
      <c r="B2" s="1"/>
      <c r="C2" s="7" t="s">
        <v>6</v>
      </c>
      <c r="D2" s="9"/>
      <c r="E2" s="9"/>
      <c r="F2" s="9"/>
      <c r="G2" s="9"/>
      <c r="H2" s="8"/>
      <c r="J2" s="13"/>
      <c r="K2" t="s">
        <v>8</v>
      </c>
    </row>
    <row r="3" spans="2:25" x14ac:dyDescent="0.45">
      <c r="B3" s="3" t="s">
        <v>7</v>
      </c>
      <c r="C3" s="29" t="s">
        <v>26</v>
      </c>
      <c r="D3" s="30" t="s">
        <v>15</v>
      </c>
      <c r="E3" s="30" t="s">
        <v>16</v>
      </c>
      <c r="F3" s="30" t="s">
        <v>25</v>
      </c>
      <c r="G3" s="31" t="s">
        <v>19</v>
      </c>
      <c r="H3" s="4" t="s">
        <v>0</v>
      </c>
      <c r="J3" s="18"/>
      <c r="K3" t="s">
        <v>9</v>
      </c>
    </row>
    <row r="4" spans="2:25" x14ac:dyDescent="0.45">
      <c r="B4" s="12" t="s">
        <v>20</v>
      </c>
      <c r="C4" s="14">
        <v>13</v>
      </c>
      <c r="D4" s="26">
        <v>4</v>
      </c>
      <c r="E4" s="26">
        <v>3</v>
      </c>
      <c r="F4" s="26">
        <v>3</v>
      </c>
      <c r="G4" s="15">
        <v>4</v>
      </c>
      <c r="H4" s="2">
        <f>SUM(C4:G4)</f>
        <v>27</v>
      </c>
    </row>
    <row r="5" spans="2:25" x14ac:dyDescent="0.45">
      <c r="B5" s="10" t="s">
        <v>21</v>
      </c>
      <c r="C5" s="32">
        <v>19</v>
      </c>
      <c r="D5" s="33">
        <v>22</v>
      </c>
      <c r="E5" s="33">
        <v>6</v>
      </c>
      <c r="F5" s="33">
        <v>2</v>
      </c>
      <c r="G5" s="34">
        <v>2</v>
      </c>
      <c r="H5" s="6">
        <f>SUM(C5:G5)</f>
        <v>51</v>
      </c>
    </row>
    <row r="6" spans="2:25" x14ac:dyDescent="0.45">
      <c r="B6" s="5" t="s">
        <v>0</v>
      </c>
      <c r="C6" s="7">
        <f>SUM(C4:C5)</f>
        <v>32</v>
      </c>
      <c r="D6" s="9">
        <f t="shared" ref="D6:G6" si="0">SUM(D4:D5)</f>
        <v>26</v>
      </c>
      <c r="E6" s="9">
        <f t="shared" si="0"/>
        <v>9</v>
      </c>
      <c r="F6" s="9">
        <f t="shared" si="0"/>
        <v>5</v>
      </c>
      <c r="G6" s="8">
        <f t="shared" si="0"/>
        <v>6</v>
      </c>
      <c r="H6" s="6">
        <f>SUM(H4:H5)</f>
        <v>78</v>
      </c>
    </row>
    <row r="7" spans="2:25" x14ac:dyDescent="0.45">
      <c r="B7" s="20" t="s">
        <v>4</v>
      </c>
      <c r="C7" s="21">
        <f>W13</f>
        <v>8.9123638344226581</v>
      </c>
      <c r="D7" s="39"/>
      <c r="E7" s="39"/>
      <c r="F7" s="39"/>
      <c r="G7" s="39"/>
    </row>
    <row r="8" spans="2:25" x14ac:dyDescent="0.45">
      <c r="B8" s="20" t="s">
        <v>5</v>
      </c>
      <c r="C8" s="22">
        <f>X13</f>
        <v>6.3327686839593236E-2</v>
      </c>
      <c r="D8" s="38"/>
      <c r="E8" s="38"/>
      <c r="F8" s="38"/>
      <c r="G8" s="38"/>
      <c r="H8" s="19"/>
    </row>
    <row r="9" spans="2:25" x14ac:dyDescent="0.45">
      <c r="C9" s="19"/>
      <c r="D9" s="19"/>
      <c r="E9" s="19"/>
      <c r="F9" s="19"/>
      <c r="G9" s="19"/>
      <c r="H9" s="19"/>
    </row>
    <row r="10" spans="2:25" x14ac:dyDescent="0.45">
      <c r="B10" s="19"/>
      <c r="C10" s="19" t="s">
        <v>10</v>
      </c>
      <c r="D10" s="19"/>
      <c r="E10" s="19"/>
      <c r="F10" s="19"/>
      <c r="G10" s="19"/>
      <c r="H10" s="19"/>
      <c r="K10" t="s">
        <v>1</v>
      </c>
      <c r="R10" t="s">
        <v>3</v>
      </c>
    </row>
    <row r="11" spans="2:25" x14ac:dyDescent="0.45">
      <c r="B11" s="19"/>
      <c r="C11" s="1">
        <f>C4</f>
        <v>13</v>
      </c>
      <c r="D11" s="28">
        <f>D4</f>
        <v>4</v>
      </c>
      <c r="E11" s="28">
        <f>E4</f>
        <v>3</v>
      </c>
      <c r="F11" s="28">
        <f>F4</f>
        <v>3</v>
      </c>
      <c r="G11" s="2">
        <f>G4</f>
        <v>4</v>
      </c>
      <c r="H11" s="2">
        <f>SUM(C11:G11)</f>
        <v>27</v>
      </c>
      <c r="I11">
        <f>H11/H13</f>
        <v>0.34615384615384615</v>
      </c>
      <c r="K11" s="1">
        <f>I11*C14*H13</f>
        <v>11.076923076923077</v>
      </c>
      <c r="L11" s="28">
        <f>I11*D14*H13</f>
        <v>9</v>
      </c>
      <c r="M11" s="28">
        <f>I11*E14*H13</f>
        <v>3.1153846153846154</v>
      </c>
      <c r="N11" s="28">
        <f>I11*F14*H13</f>
        <v>1.7307692307692306</v>
      </c>
      <c r="O11" s="28">
        <f>I11*G14*H13</f>
        <v>2.0769230769230771</v>
      </c>
      <c r="P11" s="35">
        <f>SUM(K11:O11)</f>
        <v>27</v>
      </c>
      <c r="R11" s="1">
        <f>POWER(C11-K11, 2)/K11</f>
        <v>0.33386752136752146</v>
      </c>
      <c r="S11" s="28">
        <f>POWER(D11-L11, 2)/L11</f>
        <v>2.7777777777777777</v>
      </c>
      <c r="T11" s="28">
        <f>POWER(E11-M11, 2)/M11</f>
        <v>4.2735042735042757E-3</v>
      </c>
      <c r="U11" s="28">
        <f>POWER(F11-N11, 2)/N11</f>
        <v>0.93076923076923102</v>
      </c>
      <c r="V11" s="2">
        <f>POWER(G11-O11, 2)/O11</f>
        <v>1.7806267806267801</v>
      </c>
    </row>
    <row r="12" spans="2:25" x14ac:dyDescent="0.45">
      <c r="B12" s="19"/>
      <c r="C12" s="5">
        <f>C5</f>
        <v>19</v>
      </c>
      <c r="D12" s="27">
        <f>D5</f>
        <v>22</v>
      </c>
      <c r="E12" s="27">
        <f>E5</f>
        <v>6</v>
      </c>
      <c r="F12" s="27">
        <f>F5</f>
        <v>2</v>
      </c>
      <c r="G12" s="6">
        <f>G5</f>
        <v>2</v>
      </c>
      <c r="H12" s="6">
        <f>SUM(C12:G12)</f>
        <v>51</v>
      </c>
      <c r="I12">
        <f>H12/H13</f>
        <v>0.65384615384615385</v>
      </c>
      <c r="K12" s="3">
        <f>I12*C14*H13</f>
        <v>20.923076923076923</v>
      </c>
      <c r="L12" s="19">
        <f>I12*D14*H13</f>
        <v>17</v>
      </c>
      <c r="M12" s="19">
        <f>I12*E14*H13</f>
        <v>5.884615384615385</v>
      </c>
      <c r="N12" s="19">
        <f>I12*F14*H13</f>
        <v>3.2692307692307692</v>
      </c>
      <c r="O12" s="19">
        <f>I12*G14*H13</f>
        <v>3.9230769230769229</v>
      </c>
      <c r="P12" s="36">
        <f>SUM(K12:O12)</f>
        <v>50.999999999999993</v>
      </c>
      <c r="R12" s="5">
        <f>POWER(C12-K12, 2)/K12</f>
        <v>0.17675339366515841</v>
      </c>
      <c r="S12" s="27">
        <f>POWER(D12-L12, 2)/L12</f>
        <v>1.4705882352941178</v>
      </c>
      <c r="T12" s="27">
        <f>POWER(E12-M12, 2)/M12</f>
        <v>2.2624434389140109E-3</v>
      </c>
      <c r="U12" s="27">
        <f>POWER(F12-N12, 2)/N12</f>
        <v>0.49276018099547508</v>
      </c>
      <c r="V12" s="6">
        <f>POWER(G12-O12, 2)/O12</f>
        <v>0.94268476621417785</v>
      </c>
      <c r="W12" t="s">
        <v>2</v>
      </c>
      <c r="X12" t="s">
        <v>27</v>
      </c>
      <c r="Y12" t="s">
        <v>22</v>
      </c>
    </row>
    <row r="13" spans="2:25" x14ac:dyDescent="0.45">
      <c r="B13" s="19"/>
      <c r="C13" s="5">
        <f>SUM(C11:C12)</f>
        <v>32</v>
      </c>
      <c r="D13" s="27">
        <f t="shared" ref="D13:F13" si="1">SUM(D11:D12)</f>
        <v>26</v>
      </c>
      <c r="E13" s="27">
        <f t="shared" si="1"/>
        <v>9</v>
      </c>
      <c r="F13" s="27">
        <f t="shared" si="1"/>
        <v>5</v>
      </c>
      <c r="G13" s="6">
        <f>SUM(G11:G12)</f>
        <v>6</v>
      </c>
      <c r="H13" s="6">
        <f>SUM(H11:H12)</f>
        <v>78</v>
      </c>
      <c r="I13">
        <f>SUM(I11:I12)</f>
        <v>1</v>
      </c>
      <c r="K13" s="7">
        <f>SUM(K11:K12)</f>
        <v>32</v>
      </c>
      <c r="L13" s="9">
        <f t="shared" ref="L13:O13" si="2">SUM(L11:L12)</f>
        <v>26</v>
      </c>
      <c r="M13" s="9">
        <f t="shared" si="2"/>
        <v>9</v>
      </c>
      <c r="N13" s="9">
        <f t="shared" si="2"/>
        <v>5</v>
      </c>
      <c r="O13" s="9">
        <f t="shared" si="2"/>
        <v>6</v>
      </c>
      <c r="P13" s="37">
        <f>SUM(K13:O13)</f>
        <v>78</v>
      </c>
      <c r="R13">
        <f>SUM(R11:R12)</f>
        <v>0.51062091503267992</v>
      </c>
      <c r="S13">
        <f t="shared" ref="S13:U13" si="3">SUM(S11:S12)</f>
        <v>4.2483660130718954</v>
      </c>
      <c r="T13">
        <f t="shared" si="3"/>
        <v>6.5359477124182861E-3</v>
      </c>
      <c r="U13">
        <f t="shared" si="3"/>
        <v>1.4235294117647062</v>
      </c>
      <c r="V13">
        <f>SUM(V11:V12)</f>
        <v>2.7233115468409581</v>
      </c>
      <c r="W13">
        <f>SUM(R13:V13)</f>
        <v>8.9123638344226581</v>
      </c>
      <c r="X13">
        <f>CHIDIST(W13,4)</f>
        <v>6.3327686839593236E-2</v>
      </c>
    </row>
    <row r="14" spans="2:25" x14ac:dyDescent="0.45">
      <c r="C14">
        <f>C13/H13</f>
        <v>0.41025641025641024</v>
      </c>
      <c r="D14">
        <f>D13/H13</f>
        <v>0.33333333333333331</v>
      </c>
      <c r="E14">
        <f>E13/H13</f>
        <v>0.11538461538461539</v>
      </c>
      <c r="F14">
        <f>F13/H13</f>
        <v>6.4102564102564097E-2</v>
      </c>
      <c r="G14">
        <f>G13/H13</f>
        <v>7.6923076923076927E-2</v>
      </c>
      <c r="H14">
        <f>SUM(C14:G14)</f>
        <v>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6052-9F55-4C53-B8D0-8775B66B8F84}">
  <dimension ref="B2:AE14"/>
  <sheetViews>
    <sheetView workbookViewId="0">
      <selection activeCell="B20" sqref="B20"/>
    </sheetView>
  </sheetViews>
  <sheetFormatPr defaultRowHeight="18" x14ac:dyDescent="0.45"/>
  <cols>
    <col min="2" max="10" width="8.796875" customWidth="1"/>
    <col min="30" max="30" width="13" bestFit="1" customWidth="1"/>
  </cols>
  <sheetData>
    <row r="2" spans="2:31" x14ac:dyDescent="0.45">
      <c r="B2" s="1"/>
      <c r="C2" s="7" t="s">
        <v>6</v>
      </c>
      <c r="D2" s="9"/>
      <c r="E2" s="9"/>
      <c r="F2" s="9"/>
      <c r="G2" s="9"/>
      <c r="H2" s="9"/>
      <c r="I2" s="9"/>
      <c r="J2" s="8"/>
      <c r="L2" s="13"/>
      <c r="M2" t="s">
        <v>8</v>
      </c>
    </row>
    <row r="3" spans="2:31" x14ac:dyDescent="0.45">
      <c r="B3" s="3" t="s">
        <v>7</v>
      </c>
      <c r="C3" s="29" t="s">
        <v>13</v>
      </c>
      <c r="D3" s="30" t="s">
        <v>14</v>
      </c>
      <c r="E3" s="30" t="s">
        <v>15</v>
      </c>
      <c r="F3" s="30" t="s">
        <v>16</v>
      </c>
      <c r="G3" s="30" t="s">
        <v>17</v>
      </c>
      <c r="H3" s="30" t="s">
        <v>18</v>
      </c>
      <c r="I3" s="31" t="s">
        <v>19</v>
      </c>
      <c r="J3" s="4" t="s">
        <v>0</v>
      </c>
      <c r="L3" s="18"/>
      <c r="M3" t="s">
        <v>9</v>
      </c>
    </row>
    <row r="4" spans="2:31" x14ac:dyDescent="0.45">
      <c r="B4" s="12" t="s">
        <v>20</v>
      </c>
      <c r="C4" s="14">
        <v>3</v>
      </c>
      <c r="D4" s="26">
        <v>10</v>
      </c>
      <c r="E4" s="26">
        <v>4</v>
      </c>
      <c r="F4" s="26">
        <v>3</v>
      </c>
      <c r="G4" s="26">
        <v>3</v>
      </c>
      <c r="H4" s="26">
        <v>0</v>
      </c>
      <c r="I4" s="15">
        <v>4</v>
      </c>
      <c r="J4" s="2">
        <f>SUM(C4:I4)</f>
        <v>27</v>
      </c>
    </row>
    <row r="5" spans="2:31" x14ac:dyDescent="0.45">
      <c r="B5" s="10" t="s">
        <v>21</v>
      </c>
      <c r="C5" s="32">
        <v>0</v>
      </c>
      <c r="D5" s="33">
        <v>19</v>
      </c>
      <c r="E5" s="33">
        <v>22</v>
      </c>
      <c r="F5" s="33">
        <v>6</v>
      </c>
      <c r="G5" s="33">
        <v>1</v>
      </c>
      <c r="H5" s="33">
        <v>1</v>
      </c>
      <c r="I5" s="34">
        <v>2</v>
      </c>
      <c r="J5" s="6">
        <f>SUM(C5:I5)</f>
        <v>51</v>
      </c>
    </row>
    <row r="6" spans="2:31" x14ac:dyDescent="0.45">
      <c r="B6" s="5" t="s">
        <v>0</v>
      </c>
      <c r="C6" s="7">
        <f>SUM(C4:C5)</f>
        <v>3</v>
      </c>
      <c r="D6" s="9">
        <f t="shared" ref="D6:I6" si="0">SUM(D4:D5)</f>
        <v>29</v>
      </c>
      <c r="E6" s="9">
        <f t="shared" si="0"/>
        <v>26</v>
      </c>
      <c r="F6" s="9">
        <f t="shared" si="0"/>
        <v>9</v>
      </c>
      <c r="G6" s="9">
        <f t="shared" si="0"/>
        <v>4</v>
      </c>
      <c r="H6" s="9">
        <f t="shared" si="0"/>
        <v>1</v>
      </c>
      <c r="I6" s="8">
        <f t="shared" si="0"/>
        <v>6</v>
      </c>
      <c r="J6" s="6">
        <f>SUM(J4:J5)</f>
        <v>78</v>
      </c>
    </row>
    <row r="7" spans="2:31" x14ac:dyDescent="0.45">
      <c r="B7" s="20" t="s">
        <v>4</v>
      </c>
      <c r="C7" s="23">
        <f>AC13</f>
        <v>16.056870257681616</v>
      </c>
      <c r="D7" s="23"/>
      <c r="E7" s="39"/>
      <c r="F7" s="39"/>
      <c r="G7" s="39"/>
      <c r="H7" s="39"/>
      <c r="I7" s="39"/>
    </row>
    <row r="8" spans="2:31" x14ac:dyDescent="0.45">
      <c r="B8" s="20" t="s">
        <v>5</v>
      </c>
      <c r="C8" s="25">
        <f>AD13</f>
        <v>1.345195534000165E-2</v>
      </c>
      <c r="D8" s="25"/>
      <c r="E8" s="38"/>
      <c r="F8" s="38"/>
      <c r="G8" s="38"/>
      <c r="H8" s="38"/>
      <c r="I8" s="38"/>
      <c r="J8" s="19"/>
    </row>
    <row r="9" spans="2:31" x14ac:dyDescent="0.45">
      <c r="C9" s="19"/>
      <c r="D9" s="19"/>
      <c r="E9" s="19"/>
      <c r="F9" s="19"/>
      <c r="G9" s="19"/>
      <c r="H9" s="19"/>
      <c r="I9" s="19"/>
      <c r="J9" s="19"/>
    </row>
    <row r="10" spans="2:31" x14ac:dyDescent="0.45">
      <c r="B10" s="19"/>
      <c r="C10" s="19" t="s">
        <v>10</v>
      </c>
      <c r="D10" s="19"/>
      <c r="E10" s="19"/>
      <c r="F10" s="19"/>
      <c r="G10" s="19"/>
      <c r="H10" s="19"/>
      <c r="I10" s="19"/>
      <c r="J10" s="19"/>
      <c r="M10" t="s">
        <v>1</v>
      </c>
      <c r="V10" t="s">
        <v>3</v>
      </c>
    </row>
    <row r="11" spans="2:31" x14ac:dyDescent="0.45">
      <c r="B11" s="19"/>
      <c r="C11" s="1">
        <f>C4</f>
        <v>3</v>
      </c>
      <c r="D11" s="28">
        <f>D4</f>
        <v>10</v>
      </c>
      <c r="E11" s="28">
        <f>E4</f>
        <v>4</v>
      </c>
      <c r="F11" s="28">
        <f>F4</f>
        <v>3</v>
      </c>
      <c r="G11" s="28">
        <f>G4</f>
        <v>3</v>
      </c>
      <c r="H11" s="28">
        <f>H4</f>
        <v>0</v>
      </c>
      <c r="I11" s="2">
        <f>I4</f>
        <v>4</v>
      </c>
      <c r="J11" s="2">
        <f>SUM(C11:I11)</f>
        <v>27</v>
      </c>
      <c r="K11">
        <f>J11/J13</f>
        <v>0.34615384615384615</v>
      </c>
      <c r="M11" s="1">
        <f>K11*C14*J13</f>
        <v>1.0384615384615385</v>
      </c>
      <c r="N11" s="28">
        <f>K11*D14*J13</f>
        <v>10.038461538461538</v>
      </c>
      <c r="O11" s="28">
        <f>K11*E14*J13</f>
        <v>9</v>
      </c>
      <c r="P11" s="28">
        <f>K11*F14*J13</f>
        <v>3.1153846153846154</v>
      </c>
      <c r="Q11" s="28">
        <f>K11*G14*J13</f>
        <v>1.3846153846153846</v>
      </c>
      <c r="R11" s="28">
        <f>K11*H14*J13</f>
        <v>0.34615384615384615</v>
      </c>
      <c r="S11" s="28">
        <f>K11*I14*J13</f>
        <v>2.0769230769230771</v>
      </c>
      <c r="T11" s="35">
        <f>SUM(M11:S11)</f>
        <v>27</v>
      </c>
      <c r="V11" s="1">
        <f>POWER(C11-M11, 2)/M11</f>
        <v>3.7051282051282044</v>
      </c>
      <c r="W11" s="28">
        <f>POWER(D11-N11, 2)/N11</f>
        <v>1.4736221632773253E-4</v>
      </c>
      <c r="X11" s="28">
        <f>POWER(E11-O11, 2)/O11</f>
        <v>2.7777777777777777</v>
      </c>
      <c r="Y11" s="28">
        <f>POWER(F11-P11, 2)/P11</f>
        <v>4.2735042735042757E-3</v>
      </c>
      <c r="Z11" s="28">
        <f>POWER(G11-Q11, 2)/Q11</f>
        <v>1.8846153846153848</v>
      </c>
      <c r="AA11" s="28">
        <f>POWER(H11-R11, 2)/R11</f>
        <v>0.34615384615384615</v>
      </c>
      <c r="AB11" s="2">
        <f>POWER(I11-S11, 2)/S11</f>
        <v>1.7806267806267801</v>
      </c>
    </row>
    <row r="12" spans="2:31" x14ac:dyDescent="0.45">
      <c r="B12" s="19"/>
      <c r="C12" s="5">
        <f>C5</f>
        <v>0</v>
      </c>
      <c r="D12" s="27">
        <f>D5</f>
        <v>19</v>
      </c>
      <c r="E12" s="27">
        <f>E5</f>
        <v>22</v>
      </c>
      <c r="F12" s="27">
        <f>F5</f>
        <v>6</v>
      </c>
      <c r="G12" s="27">
        <f>G5</f>
        <v>1</v>
      </c>
      <c r="H12" s="27">
        <f>H5</f>
        <v>1</v>
      </c>
      <c r="I12" s="6">
        <f>I5</f>
        <v>2</v>
      </c>
      <c r="J12" s="6">
        <f>SUM(C12:I12)</f>
        <v>51</v>
      </c>
      <c r="K12">
        <f>J12/J13</f>
        <v>0.65384615384615385</v>
      </c>
      <c r="M12" s="3">
        <f>K12*C14*J13</f>
        <v>1.9615384615384615</v>
      </c>
      <c r="N12" s="19">
        <f>K12*D14*J13</f>
        <v>18.961538461538463</v>
      </c>
      <c r="O12" s="19">
        <f>K12*E14*J13</f>
        <v>17</v>
      </c>
      <c r="P12" s="19">
        <f>K12*F14*J13</f>
        <v>5.884615384615385</v>
      </c>
      <c r="Q12" s="19">
        <f>K12*G14*J13</f>
        <v>2.6153846153846154</v>
      </c>
      <c r="R12" s="19">
        <f>K12*H14*J13</f>
        <v>0.65384615384615385</v>
      </c>
      <c r="S12" s="19">
        <f>K12*I14*J13</f>
        <v>3.9230769230769229</v>
      </c>
      <c r="T12" s="36">
        <f t="shared" ref="T12:T13" si="1">SUM(M12:S12)</f>
        <v>50.999999999999993</v>
      </c>
      <c r="V12" s="5">
        <f>POWER(C12-M12, 2)/M12</f>
        <v>1.9615384615384615</v>
      </c>
      <c r="W12" s="27">
        <f>POWER(D12-N12, 2)/N12</f>
        <v>7.8015290997027653E-5</v>
      </c>
      <c r="X12" s="27">
        <f>POWER(E12-O12, 2)/O12</f>
        <v>1.4705882352941178</v>
      </c>
      <c r="Y12" s="27">
        <f>POWER(F12-P12, 2)/P12</f>
        <v>2.2624434389140109E-3</v>
      </c>
      <c r="Z12" s="27">
        <f>POWER(G12-Q12, 2)/Q12</f>
        <v>0.99773755656108609</v>
      </c>
      <c r="AA12" s="27">
        <f>POWER(H12-R12, 2)/R12</f>
        <v>0.18325791855203619</v>
      </c>
      <c r="AB12" s="6">
        <f>POWER(I12-S12, 2)/S12</f>
        <v>0.94268476621417785</v>
      </c>
      <c r="AC12" t="s">
        <v>2</v>
      </c>
      <c r="AD12" t="s">
        <v>23</v>
      </c>
      <c r="AE12" t="s">
        <v>22</v>
      </c>
    </row>
    <row r="13" spans="2:31" x14ac:dyDescent="0.45">
      <c r="B13" s="19"/>
      <c r="C13" s="5">
        <f>SUM(C11:C12)</f>
        <v>3</v>
      </c>
      <c r="D13" s="27">
        <f t="shared" ref="D13:H13" si="2">SUM(D11:D12)</f>
        <v>29</v>
      </c>
      <c r="E13" s="27">
        <f t="shared" si="2"/>
        <v>26</v>
      </c>
      <c r="F13" s="27">
        <f t="shared" si="2"/>
        <v>9</v>
      </c>
      <c r="G13" s="27">
        <f t="shared" si="2"/>
        <v>4</v>
      </c>
      <c r="H13" s="27">
        <f t="shared" si="2"/>
        <v>1</v>
      </c>
      <c r="I13" s="6">
        <f>SUM(I11:I12)</f>
        <v>6</v>
      </c>
      <c r="J13" s="6">
        <f>SUM(J11:J12)</f>
        <v>78</v>
      </c>
      <c r="K13">
        <f>SUM(K11:K12)</f>
        <v>1</v>
      </c>
      <c r="M13" s="7">
        <f>SUM(M11:M12)</f>
        <v>3</v>
      </c>
      <c r="N13" s="9">
        <f t="shared" ref="N13:S13" si="3">SUM(N11:N12)</f>
        <v>29</v>
      </c>
      <c r="O13" s="9">
        <f t="shared" si="3"/>
        <v>26</v>
      </c>
      <c r="P13" s="9">
        <f t="shared" si="3"/>
        <v>9</v>
      </c>
      <c r="Q13" s="9">
        <f t="shared" si="3"/>
        <v>4</v>
      </c>
      <c r="R13" s="9">
        <f t="shared" si="3"/>
        <v>1</v>
      </c>
      <c r="S13" s="9">
        <f t="shared" si="3"/>
        <v>6</v>
      </c>
      <c r="T13" s="37">
        <f t="shared" si="1"/>
        <v>78</v>
      </c>
      <c r="V13">
        <f>SUM(V11:V12)</f>
        <v>5.6666666666666661</v>
      </c>
      <c r="W13">
        <f t="shared" ref="W13:AA13" si="4">SUM(W11:W12)</f>
        <v>2.2537750732476018E-4</v>
      </c>
      <c r="X13">
        <f t="shared" si="4"/>
        <v>4.2483660130718954</v>
      </c>
      <c r="Y13">
        <f t="shared" si="4"/>
        <v>6.5359477124182861E-3</v>
      </c>
      <c r="Z13">
        <f t="shared" si="4"/>
        <v>2.882352941176471</v>
      </c>
      <c r="AA13">
        <f t="shared" si="4"/>
        <v>0.52941176470588236</v>
      </c>
      <c r="AB13">
        <f>SUM(AB11:AB12)</f>
        <v>2.7233115468409581</v>
      </c>
      <c r="AC13">
        <f>SUM(V13:AB13)</f>
        <v>16.056870257681616</v>
      </c>
      <c r="AD13">
        <f>CHIDIST(AC13,6)</f>
        <v>1.345195534000165E-2</v>
      </c>
    </row>
    <row r="14" spans="2:31" x14ac:dyDescent="0.45">
      <c r="C14">
        <f>C13/J13</f>
        <v>3.8461538461538464E-2</v>
      </c>
      <c r="D14">
        <f>D13/J13</f>
        <v>0.37179487179487181</v>
      </c>
      <c r="E14">
        <f>E13/J13</f>
        <v>0.33333333333333331</v>
      </c>
      <c r="F14">
        <f>F13/J13</f>
        <v>0.11538461538461539</v>
      </c>
      <c r="G14">
        <f>G13/J13</f>
        <v>5.128205128205128E-2</v>
      </c>
      <c r="H14">
        <f>H13/J13</f>
        <v>1.282051282051282E-2</v>
      </c>
      <c r="I14">
        <f>I13/J13</f>
        <v>7.6923076923076927E-2</v>
      </c>
      <c r="J14">
        <f>SUM(C14:I14)</f>
        <v>1</v>
      </c>
    </row>
  </sheetData>
  <mergeCells count="2">
    <mergeCell ref="C7:D7"/>
    <mergeCell ref="C8:D8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2×2</vt:lpstr>
      <vt:lpstr>2×5</vt:lpstr>
      <vt:lpstr>2×7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高橋伸夫</dc:creator>
  <cp:lastModifiedBy>高橋伸夫</cp:lastModifiedBy>
  <dcterms:created xsi:type="dcterms:W3CDTF">2021-08-30T01:28:26Z</dcterms:created>
  <dcterms:modified xsi:type="dcterms:W3CDTF">2021-12-18T12:08:36Z</dcterms:modified>
</cp:coreProperties>
</file>